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nded Cost" sheetId="1" state="visible" r:id="rId1"/>
    <sheet xmlns:r="http://schemas.openxmlformats.org/officeDocument/2006/relationships" name="Compare Quot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0.0%"/>
    <numFmt numFmtId="166" formatCode="&quot;+&quot;0.0%"/>
  </numFmts>
  <fonts count="19">
    <font>
      <name val="Calibri"/>
      <family val="2"/>
      <color theme="1"/>
      <sz val="11"/>
      <scheme val="minor"/>
    </font>
    <font>
      <name val="Arial"/>
      <b val="1"/>
      <color rgb="000B1220"/>
      <sz val="18"/>
    </font>
    <font>
      <i val="1"/>
      <color rgb="0064748B"/>
      <sz val="9"/>
    </font>
    <font>
      <b val="1"/>
      <color rgb="00FFFFFF"/>
      <sz val="11"/>
    </font>
    <font>
      <color rgb="0064748B"/>
      <sz val="9"/>
    </font>
    <font>
      <b val="1"/>
      <color rgb="000B1220"/>
    </font>
    <font>
      <i val="1"/>
      <color rgb="00666666"/>
      <sz val="9"/>
    </font>
    <font>
      <b val="1"/>
    </font>
    <font>
      <name val="Arial"/>
      <family val="2"/>
      <color theme="1"/>
      <sz val="11"/>
      <scheme val="minor"/>
    </font>
    <font>
      <name val="Arial"/>
      <i val="1"/>
      <color rgb="0064748B"/>
      <sz val="9"/>
    </font>
    <font>
      <name val="Arial"/>
      <b val="1"/>
      <color rgb="00FFFFFF"/>
      <sz val="11"/>
    </font>
    <font>
      <name val="Arial"/>
      <b val="1"/>
      <color rgb="0064748B"/>
      <sz val="8"/>
    </font>
    <font>
      <name val="Arial"/>
      <color rgb="0064748B"/>
      <sz val="9"/>
    </font>
    <font>
      <name val="Arial"/>
      <b val="1"/>
      <color rgb="000B1220"/>
    </font>
    <font>
      <name val="Arial"/>
      <i val="1"/>
      <color rgb="00666666"/>
      <sz val="9"/>
    </font>
    <font>
      <name val="Arial"/>
      <b val="1"/>
      <color rgb="00FFFFFF"/>
      <sz val="10"/>
    </font>
    <font>
      <name val="Arial"/>
      <color rgb="0094A3B8"/>
      <sz val="8"/>
    </font>
    <font>
      <name val="Arial"/>
      <b val="1"/>
      <color rgb="0064748B"/>
      <sz val="7"/>
    </font>
    <font>
      <name val="Arial"/>
      <b val="1"/>
    </font>
  </fonts>
  <fills count="7">
    <fill>
      <patternFill/>
    </fill>
    <fill>
      <patternFill patternType="gray125"/>
    </fill>
    <fill>
      <patternFill patternType="solid">
        <fgColor rgb="0000B1E2"/>
      </patternFill>
    </fill>
    <fill>
      <patternFill patternType="solid">
        <fgColor rgb="00FFF8E1"/>
      </patternFill>
    </fill>
    <fill>
      <patternFill patternType="solid">
        <fgColor rgb="00E6F6FC"/>
      </patternFill>
    </fill>
    <fill>
      <patternFill patternType="solid">
        <fgColor rgb="00F5F7FA"/>
      </patternFill>
    </fill>
    <fill>
      <patternFill patternType="solid">
        <fgColor rgb="000B1220"/>
      </patternFill>
    </fill>
  </fills>
  <borders count="6">
    <border>
      <left/>
      <right/>
      <top/>
      <bottom/>
      <diagonal/>
    </border>
    <border>
      <left style="thin">
        <color rgb="00C9D3DF"/>
      </left>
      <right style="thin">
        <color rgb="00C9D3DF"/>
      </right>
      <top style="thin">
        <color rgb="00C9D3DF"/>
      </top>
      <bottom style="thin">
        <color rgb="00C9D3DF"/>
      </bottom>
    </border>
    <border>
      <bottom style="medium">
        <color rgb="000B1220"/>
      </bottom>
    </border>
    <border>
      <bottom style="thin">
        <color rgb="00E3E8EF"/>
      </bottom>
    </border>
    <border>
      <left style="thin">
        <color rgb="00E3E8EF"/>
      </left>
      <right style="thin">
        <color rgb="00E3E8EF"/>
      </right>
      <top style="thin">
        <color rgb="00E3E8EF"/>
      </top>
      <bottom style="thin">
        <color rgb="0000B1E2"/>
      </bottom>
    </border>
    <border>
      <top style="medium">
        <color rgb="0000B1E2"/>
      </top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8" fillId="0" borderId="0" pivotButton="0" quotePrefix="0" xfId="0"/>
    <xf numFmtId="0" fontId="17" fillId="0" borderId="0" applyAlignment="1" pivotButton="0" quotePrefix="0" xfId="0">
      <alignment horizontal="right" vertical="bottom"/>
    </xf>
    <xf numFmtId="0" fontId="8" fillId="0" borderId="5" pivotButton="0" quotePrefix="0" xfId="0"/>
    <xf numFmtId="0" fontId="1" fillId="0" borderId="0" pivotButton="0" quotePrefix="0" xfId="0"/>
    <xf numFmtId="0" fontId="9" fillId="0" borderId="0" pivotButton="0" quotePrefix="0" xfId="0"/>
    <xf numFmtId="0" fontId="11" fillId="0" borderId="2" applyAlignment="1" pivotButton="0" quotePrefix="0" xfId="0">
      <alignment horizontal="left" vertical="center" wrapText="1"/>
    </xf>
    <xf numFmtId="0" fontId="8" fillId="0" borderId="3" pivotButton="0" quotePrefix="0" xfId="0"/>
    <xf numFmtId="164" fontId="8" fillId="4" borderId="4" pivotButton="0" quotePrefix="0" xfId="0"/>
    <xf numFmtId="0" fontId="12" fillId="0" borderId="3" applyAlignment="1" pivotButton="0" quotePrefix="0" xfId="0">
      <alignment wrapText="1"/>
    </xf>
    <xf numFmtId="3" fontId="8" fillId="4" borderId="4" pivotButton="0" quotePrefix="0" xfId="0"/>
    <xf numFmtId="165" fontId="8" fillId="4" borderId="4" pivotButton="0" quotePrefix="0" xfId="0"/>
    <xf numFmtId="10" fontId="8" fillId="4" borderId="4" pivotButton="0" quotePrefix="0" xfId="0"/>
    <xf numFmtId="164" fontId="8" fillId="0" borderId="3" pivotButton="0" quotePrefix="0" xfId="0"/>
    <xf numFmtId="0" fontId="12" fillId="0" borderId="3" pivotButton="0" quotePrefix="0" xfId="0"/>
    <xf numFmtId="0" fontId="13" fillId="5" borderId="1" pivotButton="0" quotePrefix="0" xfId="0"/>
    <xf numFmtId="164" fontId="13" fillId="5" borderId="1" pivotButton="0" quotePrefix="0" xfId="0"/>
    <xf numFmtId="166" fontId="13" fillId="5" borderId="1" pivotButton="0" quotePrefix="0" xfId="0"/>
    <xf numFmtId="0" fontId="9" fillId="0" borderId="0" applyAlignment="1" pivotButton="0" quotePrefix="0" xfId="0">
      <alignment vertical="top" wrapText="1"/>
    </xf>
    <xf numFmtId="0" fontId="15" fillId="6" borderId="0" applyAlignment="1" pivotButton="0" quotePrefix="0" xfId="0">
      <alignment vertical="center"/>
    </xf>
    <xf numFmtId="0" fontId="8" fillId="6" borderId="0" pivotButton="0" quotePrefix="0" xfId="0"/>
    <xf numFmtId="0" fontId="16" fillId="6" borderId="0" applyAlignment="1" pivotButton="0" quotePrefix="0" xfId="0">
      <alignment vertical="top"/>
    </xf>
    <xf numFmtId="0" fontId="0" fillId="6" borderId="0" pivotButton="0" quotePrefix="0" xfId="0"/>
    <xf numFmtId="49" fontId="8" fillId="4" borderId="4" pivotButton="0" quotePrefix="0" xfId="0"/>
    <xf numFmtId="0" fontId="18" fillId="0" borderId="3" pivotButton="0" quotePrefix="0" xfId="0"/>
    <xf numFmtId="164" fontId="8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866775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866775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00B1E2"/>
    <outlinePr summaryBelow="1" summaryRight="1"/>
    <pageSetUpPr fitToPage="1"/>
  </sheetPr>
  <dimension ref="A1:C28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62" customWidth="1" min="3" max="3"/>
  </cols>
  <sheetData>
    <row r="1" ht="30" customHeight="1">
      <c r="A1" s="1" t="n"/>
      <c r="B1" s="1" t="n"/>
      <c r="C1" s="2" t="inlineStr">
        <is>
          <t>CALCULATOR · SEPTEMBER 2026</t>
        </is>
      </c>
    </row>
    <row r="2" ht="6" customHeight="1">
      <c r="A2" s="3" t="n"/>
      <c r="B2" s="3" t="n"/>
      <c r="C2" s="3" t="n"/>
    </row>
    <row r="3" ht="26" customHeight="1">
      <c r="A3" s="4" t="inlineStr">
        <is>
          <t>Landed Cost Calculator</t>
        </is>
      </c>
      <c r="B3" s="1" t="n"/>
      <c r="C3" s="1" t="n"/>
    </row>
    <row r="4">
      <c r="A4" s="5" t="inlineStr">
        <is>
          <t>Same math as importivity.com/resources/landed-cost-calculator/. Change the yellow cells; everything else updates.</t>
        </is>
      </c>
      <c r="B4" s="1" t="n"/>
      <c r="C4" s="1" t="n"/>
    </row>
    <row r="5">
      <c r="A5" s="6" t="inlineStr">
        <is>
          <t>YOUR SHIPMENT</t>
        </is>
      </c>
      <c r="B5" s="6" t="inlineStr">
        <is>
          <t>VALUE</t>
        </is>
      </c>
      <c r="C5" s="6" t="inlineStr">
        <is>
          <t>WHAT TO ENTER</t>
        </is>
      </c>
    </row>
    <row r="6">
      <c r="A6" s="7" t="inlineStr">
        <is>
          <t>Unit cost (ex-works)</t>
        </is>
      </c>
      <c r="B6" s="8" t="n">
        <v>8</v>
      </c>
      <c r="C6" s="9" t="inlineStr">
        <is>
          <t>Factory price per unit before shipping.</t>
        </is>
      </c>
    </row>
    <row r="7">
      <c r="A7" s="7" t="inlineStr">
        <is>
          <t>Quantity</t>
        </is>
      </c>
      <c r="B7" s="10" t="n">
        <v>1000</v>
      </c>
      <c r="C7" s="9" t="inlineStr">
        <is>
          <t>Units in this order.</t>
        </is>
      </c>
    </row>
    <row r="8">
      <c r="A8" s="7" t="inlineStr">
        <is>
          <t>Freight &amp; shipping</t>
        </is>
      </c>
      <c r="B8" s="8" t="n">
        <v>2400</v>
      </c>
      <c r="C8" s="9" t="inlineStr">
        <is>
          <t>Total ocean/air/ground cost for the shipment.</t>
        </is>
      </c>
    </row>
    <row r="9">
      <c r="A9" s="7" t="inlineStr">
        <is>
          <t>Customs duty rate</t>
        </is>
      </c>
      <c r="B9" s="11" t="n">
        <v>0.1</v>
      </c>
      <c r="C9" s="9" t="inlineStr">
        <is>
          <t>Duty + tariff rate for your HS code and origin (add every layer: base, Section 301, 232, 122).</t>
        </is>
      </c>
    </row>
    <row r="10">
      <c r="A10" s="7" t="inlineStr">
        <is>
          <t>Insurance</t>
        </is>
      </c>
      <c r="B10" s="12" t="n">
        <v>0.005</v>
      </c>
      <c r="C10" s="9" t="inlineStr">
        <is>
          <t>Cargo insurance, as a % of goods + freight.</t>
        </is>
      </c>
    </row>
    <row r="11">
      <c r="A11" s="7" t="inlineStr">
        <is>
          <t>Broker &amp; other fees</t>
        </is>
      </c>
      <c r="B11" s="8" t="n">
        <v>350</v>
      </c>
      <c r="C11" s="9" t="inlineStr">
        <is>
          <t>Customs broker, MPF (0.3464%, min/max per entry), HMF (0.125%, ocean), port and handling.</t>
        </is>
      </c>
    </row>
    <row r="12">
      <c r="A12" s="1" t="n"/>
      <c r="B12" s="1" t="n"/>
      <c r="C12" s="1" t="n"/>
    </row>
    <row r="13">
      <c r="A13" s="6" t="inlineStr">
        <is>
          <t>RESULT</t>
        </is>
      </c>
      <c r="B13" s="6" t="inlineStr">
        <is>
          <t>AMOUNT</t>
        </is>
      </c>
      <c r="C13" s="6" t="inlineStr">
        <is>
          <t>HOW IT IS WORKED OUT</t>
        </is>
      </c>
    </row>
    <row r="14">
      <c r="A14" s="7" t="inlineStr">
        <is>
          <t>Goods value</t>
        </is>
      </c>
      <c r="B14" s="13">
        <f>B6*B7</f>
        <v/>
      </c>
      <c r="C14" s="14" t="inlineStr">
        <is>
          <t>Unit cost x quantity</t>
        </is>
      </c>
    </row>
    <row r="15">
      <c r="A15" s="7" t="inlineStr">
        <is>
          <t>Freight &amp; shipping</t>
        </is>
      </c>
      <c r="B15" s="13">
        <f>B8</f>
        <v/>
      </c>
      <c r="C15" s="14" t="inlineStr">
        <is>
          <t>As entered</t>
        </is>
      </c>
    </row>
    <row r="16">
      <c r="A16" s="7" t="inlineStr">
        <is>
          <t>Duty</t>
        </is>
      </c>
      <c r="B16" s="13">
        <f>B6*B7*B9</f>
        <v/>
      </c>
      <c r="C16" s="14" t="inlineStr">
        <is>
          <t>Goods value x duty rate</t>
        </is>
      </c>
    </row>
    <row r="17">
      <c r="A17" s="7" t="inlineStr">
        <is>
          <t>Insurance</t>
        </is>
      </c>
      <c r="B17" s="13">
        <f>(B6*B7+B8)*B10</f>
        <v/>
      </c>
      <c r="C17" s="14" t="inlineStr">
        <is>
          <t>(Goods + freight) x insurance rate</t>
        </is>
      </c>
    </row>
    <row r="18">
      <c r="A18" s="7" t="inlineStr">
        <is>
          <t>Broker &amp; other fees</t>
        </is>
      </c>
      <c r="B18" s="13">
        <f>B11</f>
        <v/>
      </c>
      <c r="C18" s="14" t="inlineStr">
        <is>
          <t>As entered</t>
        </is>
      </c>
    </row>
    <row r="19">
      <c r="A19" s="15" t="inlineStr">
        <is>
          <t>TOTAL LANDED COST</t>
        </is>
      </c>
      <c r="B19" s="16">
        <f>SUM(B14:B18)</f>
        <v/>
      </c>
      <c r="C19" s="7" t="n"/>
    </row>
    <row r="20">
      <c r="A20" s="15" t="inlineStr">
        <is>
          <t>Cost per unit</t>
        </is>
      </c>
      <c r="B20" s="16">
        <f>IF(B7&gt;0,B19/B7,0)</f>
        <v/>
      </c>
      <c r="C20" s="7" t="n"/>
    </row>
    <row r="21">
      <c r="A21" s="15" t="inlineStr">
        <is>
          <t>Landed cost vs. goods value</t>
        </is>
      </c>
      <c r="B21" s="17">
        <f>IF(B14&gt;0,(B19-B14)/B14,0)</f>
        <v/>
      </c>
      <c r="C21" s="7" t="n"/>
    </row>
    <row r="22">
      <c r="A22" s="1" t="n"/>
      <c r="B22" s="1" t="n"/>
      <c r="C22" s="1" t="n"/>
    </row>
    <row r="23">
      <c r="A23" s="18" t="inlineStr">
        <is>
          <t>An estimate for planning. Duties depend on your exact HS classification and origin, and freight varies by lane and season. Importivity maps a precise, tariff-aware landed cost on a call: importivity.com/book-a-call/</t>
        </is>
      </c>
      <c r="B23" s="1" t="n"/>
      <c r="C23" s="1" t="n"/>
    </row>
    <row r="24">
      <c r="A24" s="1" t="n"/>
      <c r="B24" s="1" t="n"/>
      <c r="C24" s="1" t="n"/>
    </row>
    <row r="25">
      <c r="A25" s="1" t="n"/>
      <c r="B25" s="1" t="n"/>
      <c r="C25" s="1" t="n"/>
    </row>
    <row r="26">
      <c r="A26" s="1" t="n"/>
      <c r="B26" s="1" t="n"/>
      <c r="C26" s="1" t="n"/>
    </row>
    <row r="27" ht="24" customHeight="1">
      <c r="A27" s="19" t="inlineStr">
        <is>
          <t>Talk to us  ·  info@importivity.com  ·  1-800-594-8719  ·  importivity.com/book-a-call/</t>
        </is>
      </c>
      <c r="B27" s="20" t="n"/>
      <c r="C27" s="20" t="n"/>
    </row>
    <row r="28" ht="18" customHeight="1">
      <c r="A28" s="21" t="inlineStr">
        <is>
          <t>Made by Importivity. More free templates, calculators and checklists at importivity.com/resources/</t>
        </is>
      </c>
      <c r="B28" s="22" t="n"/>
      <c r="C28" s="22" t="n"/>
    </row>
  </sheetData>
  <mergeCells count="1">
    <mergeCell ref="A23:C25"/>
  </mergeCells>
  <pageMargins left="0.75" right="0.75" top="1" bottom="1" header="0.5" footer="0.5"/>
  <pageSetup orientation="portrait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0B1E2"/>
    <outlinePr summaryBelow="1" summaryRight="1"/>
    <pageSetUpPr fitToPage="1"/>
  </sheetPr>
  <dimension ref="A1:E21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 ht="30" customHeight="1">
      <c r="A1" s="1" t="n"/>
      <c r="B1" s="1" t="n"/>
      <c r="C1" s="1" t="n"/>
      <c r="D1" s="1" t="n"/>
      <c r="E1" s="2" t="inlineStr">
        <is>
          <t>CALCULATOR · SEPTEMBER 2026</t>
        </is>
      </c>
    </row>
    <row r="2" ht="6" customHeight="1">
      <c r="A2" s="3" t="n"/>
      <c r="B2" s="3" t="n"/>
      <c r="C2" s="3" t="n"/>
      <c r="D2" s="3" t="n"/>
      <c r="E2" s="3" t="n"/>
    </row>
    <row r="3" ht="26" customHeight="1">
      <c r="A3" s="4" t="inlineStr">
        <is>
          <t>Compare up to four supplier quotes on landed cost</t>
        </is>
      </c>
      <c r="B3" s="1" t="n"/>
      <c r="C3" s="1" t="n"/>
      <c r="D3" s="1" t="n"/>
      <c r="E3" s="1" t="n"/>
    </row>
    <row r="4">
      <c r="A4" s="1" t="n"/>
      <c r="B4" s="1" t="n"/>
      <c r="C4" s="1" t="n"/>
      <c r="D4" s="1" t="n"/>
      <c r="E4" s="1" t="n"/>
    </row>
    <row r="5">
      <c r="A5" s="6" t="inlineStr"/>
      <c r="B5" s="6" t="inlineStr">
        <is>
          <t>QUOTE A</t>
        </is>
      </c>
      <c r="C5" s="6" t="inlineStr">
        <is>
          <t>QUOTE B</t>
        </is>
      </c>
      <c r="D5" s="6" t="inlineStr">
        <is>
          <t>QUOTE C</t>
        </is>
      </c>
      <c r="E5" s="6" t="inlineStr">
        <is>
          <t>QUOTE D</t>
        </is>
      </c>
    </row>
    <row r="6">
      <c r="A6" s="7" t="inlineStr">
        <is>
          <t>Supplier / origin</t>
        </is>
      </c>
      <c r="B6" s="23" t="inlineStr">
        <is>
          <t>China</t>
        </is>
      </c>
      <c r="C6" s="23" t="inlineStr">
        <is>
          <t>Vietnam</t>
        </is>
      </c>
      <c r="D6" s="23" t="n"/>
      <c r="E6" s="23" t="n"/>
    </row>
    <row r="7">
      <c r="A7" s="7" t="inlineStr">
        <is>
          <t>Unit cost (ex-works)</t>
        </is>
      </c>
      <c r="B7" s="8" t="n">
        <v>8</v>
      </c>
      <c r="C7" s="8" t="n">
        <v>8.6</v>
      </c>
      <c r="D7" s="8" t="n"/>
      <c r="E7" s="8" t="n"/>
    </row>
    <row r="8">
      <c r="A8" s="7" t="inlineStr">
        <is>
          <t>Quantity</t>
        </is>
      </c>
      <c r="B8" s="10" t="n">
        <v>1000</v>
      </c>
      <c r="C8" s="10" t="n">
        <v>1000</v>
      </c>
      <c r="D8" s="10" t="n"/>
      <c r="E8" s="10" t="n"/>
    </row>
    <row r="9">
      <c r="A9" s="7" t="inlineStr">
        <is>
          <t>Freight &amp; shipping</t>
        </is>
      </c>
      <c r="B9" s="8" t="n">
        <v>2400</v>
      </c>
      <c r="C9" s="8" t="n">
        <v>2600</v>
      </c>
      <c r="D9" s="8" t="n"/>
      <c r="E9" s="8" t="n"/>
    </row>
    <row r="10">
      <c r="A10" s="7" t="inlineStr">
        <is>
          <t>Customs duty rate</t>
        </is>
      </c>
      <c r="B10" s="11" t="n">
        <v>0.1</v>
      </c>
      <c r="C10" s="11" t="n">
        <v>0</v>
      </c>
      <c r="D10" s="11" t="n"/>
      <c r="E10" s="11" t="n"/>
    </row>
    <row r="11">
      <c r="A11" s="7" t="inlineStr">
        <is>
          <t>Insurance</t>
        </is>
      </c>
      <c r="B11" s="12" t="n">
        <v>0.005</v>
      </c>
      <c r="C11" s="12" t="n">
        <v>0.005</v>
      </c>
      <c r="D11" s="12" t="n"/>
      <c r="E11" s="12" t="n"/>
    </row>
    <row r="12">
      <c r="A12" s="7" t="inlineStr">
        <is>
          <t>Broker &amp; other fees</t>
        </is>
      </c>
      <c r="B12" s="8" t="n">
        <v>350</v>
      </c>
      <c r="C12" s="8" t="n">
        <v>350</v>
      </c>
      <c r="D12" s="8" t="n"/>
      <c r="E12" s="8" t="n"/>
    </row>
    <row r="13">
      <c r="A13" s="1" t="n"/>
      <c r="B13" s="1" t="n"/>
      <c r="C13" s="1" t="n"/>
      <c r="D13" s="1" t="n"/>
      <c r="E13" s="1" t="n"/>
    </row>
    <row r="14">
      <c r="A14" s="6" t="inlineStr">
        <is>
          <t>RESULT</t>
        </is>
      </c>
      <c r="B14" s="6" t="inlineStr">
        <is>
          <t>QUOTE A</t>
        </is>
      </c>
      <c r="C14" s="6" t="inlineStr">
        <is>
          <t>QUOTE B</t>
        </is>
      </c>
      <c r="D14" s="6" t="inlineStr">
        <is>
          <t>QUOTE C</t>
        </is>
      </c>
      <c r="E14" s="6" t="inlineStr">
        <is>
          <t>QUOTE D</t>
        </is>
      </c>
    </row>
    <row r="15">
      <c r="A15" s="24" t="inlineStr">
        <is>
          <t>Total landed cost</t>
        </is>
      </c>
      <c r="B15" s="25">
        <f>IF(B8&gt;0,B7*B8+B9+B7*B8*B10+(B7*B8+B9)*B11+B12,"")</f>
        <v/>
      </c>
      <c r="C15" s="25">
        <f>IF(C8&gt;0,C7*C8+C9+C7*C8*C10+(C7*C8+C9)*C11+C12,"")</f>
        <v/>
      </c>
      <c r="D15" s="25">
        <f>IF(D8&gt;0,D7*D8+D9+D7*D8*D10+(D7*D8+D9)*D11+D12,"")</f>
        <v/>
      </c>
      <c r="E15" s="25">
        <f>IF(E8&gt;0,E7*E8+E9+E7*E8*E10+(E7*E8+E9)*E11+E12,"")</f>
        <v/>
      </c>
    </row>
    <row r="16">
      <c r="A16" s="24" t="inlineStr">
        <is>
          <t>Cost per unit</t>
        </is>
      </c>
      <c r="B16" s="25">
        <f>IF(B8&gt;0,B15/B8,"")</f>
        <v/>
      </c>
      <c r="C16" s="25">
        <f>IF(C8&gt;0,C15/C8,"")</f>
        <v/>
      </c>
      <c r="D16" s="25">
        <f>IF(D8&gt;0,D15/D8,"")</f>
        <v/>
      </c>
      <c r="E16" s="25">
        <f>IF(E8&gt;0,E15/E8,"")</f>
        <v/>
      </c>
    </row>
    <row r="17">
      <c r="A17" s="1" t="n"/>
      <c r="B17" s="1" t="n"/>
      <c r="C17" s="1" t="n"/>
      <c r="D17" s="1" t="n"/>
      <c r="E17" s="1" t="n"/>
    </row>
    <row r="18">
      <c r="A18" s="5" t="inlineStr">
        <is>
          <t>Example rows are illustrative, not quotes. A lower unit price can still lose once duty and freight are in, which is the point of comparing on landed cost.</t>
        </is>
      </c>
      <c r="B18" s="1" t="n"/>
      <c r="C18" s="1" t="n"/>
      <c r="D18" s="1" t="n"/>
      <c r="E18" s="1" t="n"/>
    </row>
    <row r="19">
      <c r="A19" s="1" t="n"/>
      <c r="B19" s="1" t="n"/>
      <c r="C19" s="1" t="n"/>
      <c r="D19" s="1" t="n"/>
      <c r="E19" s="1" t="n"/>
    </row>
    <row r="20" ht="24" customHeight="1">
      <c r="A20" s="19" t="inlineStr">
        <is>
          <t>Talk to us  ·  info@importivity.com  ·  1-800-594-8719  ·  importivity.com/book-a-call/</t>
        </is>
      </c>
      <c r="B20" s="20" t="n"/>
      <c r="C20" s="20" t="n"/>
      <c r="D20" s="20" t="n"/>
      <c r="E20" s="20" t="n"/>
    </row>
    <row r="21" ht="18" customHeight="1">
      <c r="A21" s="21" t="inlineStr">
        <is>
          <t>Made by Importivity. More free templates, calculators and checklists at importivity.com/resources/</t>
        </is>
      </c>
      <c r="B21" s="22" t="n"/>
      <c r="C21" s="22" t="n"/>
      <c r="D21" s="22" t="n"/>
      <c r="E21" s="22" t="n"/>
    </row>
  </sheetData>
  <pageMargins left="0.75" right="0.75" top="1" bottom="1" header="0.5" footer="0.5"/>
  <pageSetup orientation="portrait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2026-09-22T21:39:36Z</dcterms:created>
  <dcterms:modified xmlns:dcterms="http://purl.org/dc/terms/" xmlns:xsi="http://www.w3.org/2001/XMLSchema-instance" xsi:type="dcterms:W3CDTF">2026-09-22T21:39:36Z</dcterms:modified>
</cp:coreProperties>
</file>